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ortez\Documents\FONPLATA\GOP\para subir a la web\JOAO\"/>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D31" i="1"/>
  <c r="C31" i="1"/>
  <c r="E26" i="1"/>
  <c r="D26" i="1"/>
  <c r="C26" i="1"/>
  <c r="E23" i="1"/>
  <c r="D23" i="1"/>
  <c r="C23" i="1"/>
  <c r="E8" i="1"/>
  <c r="D8" i="1"/>
  <c r="C8" i="1"/>
  <c r="E7" i="1"/>
  <c r="D7" i="1" l="1"/>
  <c r="C37" i="1"/>
  <c r="D37" i="1"/>
  <c r="C7" i="1"/>
  <c r="E37" i="1"/>
</calcChain>
</file>

<file path=xl/comments1.xml><?xml version="1.0" encoding="utf-8"?>
<comments xmlns="http://schemas.openxmlformats.org/spreadsheetml/2006/main">
  <authors>
    <author>Benítez, Hernán Marcelo</author>
    <author>López, Mariana</author>
    <author>LK</author>
  </authors>
  <commentList>
    <comment ref="D6" authorId="0" shapeId="0">
      <text>
        <r>
          <rPr>
            <sz val="9"/>
            <color indexed="81"/>
            <rFont val="Tahoma"/>
            <family val="2"/>
          </rPr>
          <t xml:space="preserve">
Sólo se ingresa el monto cuando el contrato está firmado
</t>
        </r>
      </text>
    </comment>
    <comment ref="B7" authorId="1" shapeId="0">
      <text>
        <r>
          <rPr>
            <sz val="9"/>
            <color indexed="81"/>
            <rFont val="Tahoma"/>
            <family val="2"/>
          </rPr>
          <t xml:space="preserve">Distinguir entre Bienes Obras y Servicios de Consultoría
</t>
        </r>
      </text>
    </comment>
    <comment ref="B24" authorId="2" shapeId="0">
      <text>
        <r>
          <rPr>
            <b/>
            <sz val="10"/>
            <color indexed="81"/>
            <rFont val="Tahoma"/>
            <family val="2"/>
          </rPr>
          <t>LK:</t>
        </r>
        <r>
          <rPr>
            <sz val="10"/>
            <color indexed="81"/>
            <rFont val="Tahoma"/>
            <family val="2"/>
          </rPr>
          <t xml:space="preserve">
Se aprobó como gastoa anterior a la firma del programa</t>
        </r>
      </text>
    </comment>
    <comment ref="D27" authorId="2" shapeId="0">
      <text>
        <r>
          <rPr>
            <b/>
            <sz val="10"/>
            <color indexed="81"/>
            <rFont val="Tahoma"/>
            <family val="2"/>
          </rPr>
          <t>LK:</t>
        </r>
        <r>
          <rPr>
            <sz val="10"/>
            <color indexed="81"/>
            <rFont val="Tahoma"/>
            <family val="2"/>
          </rPr>
          <t xml:space="preserve">
Valor total de los contratos entendidos hasta jun 2021</t>
        </r>
      </text>
    </comment>
    <comment ref="B40" authorId="0" shapeId="0">
      <text>
        <r>
          <rPr>
            <b/>
            <sz val="9"/>
            <color indexed="81"/>
            <rFont val="Tahoma"/>
            <family val="2"/>
          </rPr>
          <t>Benítez, Hernán Marcelo:</t>
        </r>
        <r>
          <rPr>
            <sz val="9"/>
            <color indexed="81"/>
            <rFont val="Tahoma"/>
            <family val="2"/>
          </rPr>
          <t xml:space="preserve">
Estos son los tiempos claves en la ejecución de una actividad.  Nos ayuda a afinar nuestro pronóstico</t>
        </r>
      </text>
    </comment>
  </commentList>
</comments>
</file>

<file path=xl/sharedStrings.xml><?xml version="1.0" encoding="utf-8"?>
<sst xmlns="http://schemas.openxmlformats.org/spreadsheetml/2006/main" count="107" uniqueCount="62">
  <si>
    <t>Plan Anual de Adquisiciones</t>
  </si>
  <si>
    <t>Control Presupuestario</t>
  </si>
  <si>
    <t>N° de Identificador
POA</t>
  </si>
  <si>
    <t>Modalidad de revisión                           (ex ante/ ex post)</t>
  </si>
  <si>
    <t>(*)</t>
  </si>
  <si>
    <t>HITOS PRINCIPALES</t>
  </si>
  <si>
    <t>Presupuesto Estimado US$</t>
  </si>
  <si>
    <t>Monto Contratado original US$</t>
  </si>
  <si>
    <t>Monto Contrato modificado  US$</t>
  </si>
  <si>
    <t>Preparación de Pliegos</t>
  </si>
  <si>
    <t>Solicitud de No Objeción</t>
  </si>
  <si>
    <t xml:space="preserve"> No Objeción</t>
  </si>
  <si>
    <t>Llamado licitación (invitación)</t>
  </si>
  <si>
    <t>Apertura de Ofertas</t>
  </si>
  <si>
    <t>Propuesta de pre-adjudicación</t>
  </si>
  <si>
    <t>No Objeción</t>
  </si>
  <si>
    <t>Firma de Contrato</t>
  </si>
  <si>
    <t>Inicio de Obra</t>
  </si>
  <si>
    <t>Fin de Obra</t>
  </si>
  <si>
    <t>Nombre firma adjudicada</t>
  </si>
  <si>
    <t>Origen</t>
  </si>
  <si>
    <t>N° de Proceso</t>
  </si>
  <si>
    <t>Modalidad de Adquisiciones</t>
  </si>
  <si>
    <t>Indicar fecha</t>
  </si>
  <si>
    <t>Licitación Pública Internacional</t>
  </si>
  <si>
    <t>PTAR Santa Lucía</t>
  </si>
  <si>
    <t>Ex-Ante</t>
  </si>
  <si>
    <t>Plan.</t>
  </si>
  <si>
    <t>Real</t>
  </si>
  <si>
    <t>PTAR San Ramón</t>
  </si>
  <si>
    <t>CIEMSA</t>
  </si>
  <si>
    <t>PTAR Fray Marcos</t>
  </si>
  <si>
    <t>Redes Saneamiento San Ramón</t>
  </si>
  <si>
    <t>SIE URUGUAY - LEYMER</t>
  </si>
  <si>
    <t>Redes Saneamiento Fray Marcos</t>
  </si>
  <si>
    <t>CITESA / MANTIBA</t>
  </si>
  <si>
    <t>Readecuación PTAR Florida</t>
  </si>
  <si>
    <t>Readecuación PTAR Casupá</t>
  </si>
  <si>
    <t xml:space="preserve">ESPINA </t>
  </si>
  <si>
    <t>Licitación Pública Nacional</t>
  </si>
  <si>
    <t xml:space="preserve">Construcción cerco perimetral Embalse Presa Paso Severino </t>
  </si>
  <si>
    <t>Ex.-post</t>
  </si>
  <si>
    <t>TECOSE SA</t>
  </si>
  <si>
    <t>Concurso de Precios</t>
  </si>
  <si>
    <t>Supervisión</t>
  </si>
  <si>
    <t xml:space="preserve"> Luis Rodriguez, Henry Pereyra, Fernando Legelen</t>
  </si>
  <si>
    <t>Ene - Abr 2018</t>
  </si>
  <si>
    <t>Promoción de la conexión al saneamiento</t>
  </si>
  <si>
    <t>Firmas Consultoras</t>
  </si>
  <si>
    <t>Estudio de Impacto Ambiental de la PTAR de Santa Lucía</t>
  </si>
  <si>
    <t>CSI Ingenieros</t>
  </si>
  <si>
    <t>Estudio de Impacto Ambiental de la PTAR de Florida</t>
  </si>
  <si>
    <t>Consultores Individuales</t>
  </si>
  <si>
    <t xml:space="preserve">GRAN TOTAL </t>
  </si>
  <si>
    <t>Elaboración de Pliegos / Especificaciones Técnicas / Terminos de Referencia</t>
  </si>
  <si>
    <t>Planificación inicial. Se hará necesario solicitar una extensión del plazo del programa.</t>
  </si>
  <si>
    <t>Proceso selección/contratación</t>
  </si>
  <si>
    <t>Firma y desarrollo del contrato</t>
  </si>
  <si>
    <t>OBRAS SANITARIAS DEL ESTADO</t>
  </si>
  <si>
    <t>Proyecto N° URU-014</t>
  </si>
  <si>
    <t>Construcción y Mejora de los Sistemas de Saneamiento en Localidades de la Cuenca Hidrográfica del Río Santa Lucía.</t>
  </si>
  <si>
    <t>"FONPLATA acuerda con todos sus beneficiarios y prestatarios, el uso y cumplimiento de los principios y procedimientos regulados en sus Políticas para la Adquisición de bienes, obras y servicios en Operaciones financiadas por FONPLATA (R.D. 1394/2017).
La publicación de los Planes Anuales de Adquisiciones (PAC) vigentes y concluidos, tiene como única finalidad, la divulgación de la información contenida en los mismos. Siendo que los Beneficiarios y Prestatarios de las operaciones financiadas por FONPLATA son los responsables últimos en la ejecución de las mismas, FONPLATA no se responsabiliza por el contenido de dichos documentos.
Informaciones adicionales deberán requerirse directamente del Beneficiario, Prestatario y/o Organismo Ejecutor."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</si>
</sst>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_(* \(#,##0\);_(* &quot;-&quot;??_);_(@_)"/>
  </numFmts>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b/>
      <sz val="9"/>
      <color theme="1"/>
      <name val="Arial"/>
      <family val="2"/>
    </font>
    <font>
      <i/>
      <sz val="10"/>
      <name val="Arial"/>
      <family val="2"/>
    </font>
    <font>
      <sz val="9"/>
      <color indexed="81"/>
      <name val="Tahoma"/>
      <family val="2"/>
    </font>
    <font>
      <b/>
      <sz val="10"/>
      <color indexed="81"/>
      <name val="Tahoma"/>
      <family val="2"/>
    </font>
    <font>
      <sz val="10"/>
      <color indexed="81"/>
      <name val="Tahoma"/>
      <family val="2"/>
    </font>
    <font>
      <b/>
      <sz val="9"/>
      <color indexed="81"/>
      <name val="Tahoma"/>
      <family val="2"/>
    </font>
    <font>
      <i/>
      <sz val="9"/>
      <color theme="0"/>
      <name val="Arial"/>
      <family val="2"/>
    </font>
  </fonts>
  <fills count="14">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indexed="52"/>
        <bgColor indexed="64"/>
      </patternFill>
    </fill>
    <fill>
      <patternFill patternType="solid">
        <fgColor theme="1"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66">
    <xf numFmtId="0" fontId="0" fillId="0" borderId="0" xfId="0"/>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0" borderId="0" xfId="0" applyFont="1"/>
    <xf numFmtId="43" fontId="2" fillId="2" borderId="0" xfId="1"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43" fontId="3" fillId="2" borderId="6" xfId="1" applyFont="1" applyFill="1" applyBorder="1" applyAlignment="1">
      <alignment horizontal="center" vertical="center" wrapText="1"/>
    </xf>
    <xf numFmtId="43" fontId="3" fillId="2" borderId="7"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5" borderId="1" xfId="2" applyFont="1" applyFill="1" applyBorder="1" applyAlignment="1">
      <alignment vertical="center" wrapText="1"/>
    </xf>
    <xf numFmtId="3" fontId="3" fillId="5" borderId="1" xfId="1" applyNumberFormat="1" applyFont="1" applyFill="1" applyBorder="1" applyAlignment="1">
      <alignment horizontal="center" vertical="center" wrapText="1"/>
    </xf>
    <xf numFmtId="3" fontId="2" fillId="5" borderId="1" xfId="1" applyNumberFormat="1" applyFont="1" applyFill="1" applyBorder="1" applyAlignment="1">
      <alignment horizontal="center" vertical="center" wrapText="1"/>
    </xf>
    <xf numFmtId="0" fontId="3" fillId="6" borderId="1" xfId="2" applyFont="1" applyFill="1" applyBorder="1" applyAlignment="1">
      <alignment vertical="center" wrapText="1"/>
    </xf>
    <xf numFmtId="3" fontId="2" fillId="6" borderId="1" xfId="1" applyNumberFormat="1" applyFont="1" applyFill="1" applyBorder="1" applyAlignment="1">
      <alignment horizontal="center" vertical="center" wrapText="1"/>
    </xf>
    <xf numFmtId="3" fontId="2" fillId="7" borderId="8" xfId="1" applyNumberFormat="1" applyFont="1" applyFill="1" applyBorder="1" applyAlignment="1">
      <alignment horizontal="center" vertical="center" wrapText="1"/>
    </xf>
    <xf numFmtId="3" fontId="2" fillId="7" borderId="1" xfId="1" applyNumberFormat="1" applyFont="1" applyFill="1" applyBorder="1" applyAlignment="1">
      <alignment horizontal="center" vertical="center" wrapText="1"/>
    </xf>
    <xf numFmtId="17" fontId="2" fillId="8" borderId="1" xfId="1" applyNumberFormat="1" applyFont="1" applyFill="1" applyBorder="1" applyAlignment="1">
      <alignment horizontal="center" vertical="center" wrapText="1"/>
    </xf>
    <xf numFmtId="17" fontId="2" fillId="9" borderId="1" xfId="1" applyNumberFormat="1" applyFont="1" applyFill="1" applyBorder="1" applyAlignment="1">
      <alignment horizontal="center" vertical="center" wrapText="1"/>
    </xf>
    <xf numFmtId="17" fontId="2" fillId="10" borderId="1" xfId="1" applyNumberFormat="1" applyFont="1" applyFill="1" applyBorder="1" applyAlignment="1">
      <alignment horizontal="center" vertical="center" wrapText="1"/>
    </xf>
    <xf numFmtId="3" fontId="2" fillId="7" borderId="6" xfId="1" applyNumberFormat="1" applyFont="1" applyFill="1" applyBorder="1" applyAlignment="1">
      <alignment horizontal="center" vertical="center" wrapText="1"/>
    </xf>
    <xf numFmtId="17" fontId="2" fillId="7" borderId="1" xfId="1" applyNumberFormat="1" applyFont="1" applyFill="1" applyBorder="1" applyAlignment="1">
      <alignment horizontal="center" vertical="center" wrapText="1"/>
    </xf>
    <xf numFmtId="15" fontId="2" fillId="7" borderId="1" xfId="1" applyNumberFormat="1" applyFont="1" applyFill="1" applyBorder="1" applyAlignment="1">
      <alignment horizontal="center" vertical="center" wrapText="1"/>
    </xf>
    <xf numFmtId="0" fontId="2" fillId="6" borderId="15" xfId="0" applyFont="1" applyFill="1" applyBorder="1" applyAlignment="1">
      <alignment horizontal="center" vertical="center" wrapText="1"/>
    </xf>
    <xf numFmtId="17" fontId="2" fillId="6" borderId="1" xfId="1" applyNumberFormat="1" applyFont="1" applyFill="1" applyBorder="1" applyAlignment="1">
      <alignment horizontal="center" vertical="center" wrapText="1"/>
    </xf>
    <xf numFmtId="0" fontId="2" fillId="6" borderId="15" xfId="0" applyFont="1" applyFill="1" applyBorder="1" applyAlignment="1">
      <alignment horizontal="left" vertical="center" wrapText="1"/>
    </xf>
    <xf numFmtId="0" fontId="2" fillId="0" borderId="16" xfId="0" applyFont="1" applyBorder="1" applyAlignment="1">
      <alignment horizontal="left" vertical="center" wrapText="1"/>
    </xf>
    <xf numFmtId="0" fontId="3" fillId="0" borderId="1" xfId="0" applyFont="1" applyFill="1" applyBorder="1" applyAlignment="1">
      <alignment vertical="center" wrapText="1"/>
    </xf>
    <xf numFmtId="3" fontId="3" fillId="0" borderId="1" xfId="1" applyNumberFormat="1" applyFont="1" applyFill="1" applyBorder="1" applyAlignment="1">
      <alignment horizontal="center" vertical="center" wrapText="1"/>
    </xf>
    <xf numFmtId="17" fontId="3" fillId="0" borderId="1" xfId="1"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2" fillId="11" borderId="6" xfId="0" applyFont="1" applyFill="1" applyBorder="1" applyAlignment="1">
      <alignment vertical="center" wrapText="1"/>
    </xf>
    <xf numFmtId="43" fontId="2" fillId="2" borderId="0" xfId="1" applyFont="1" applyFill="1" applyAlignment="1">
      <alignment vertical="center" wrapText="1"/>
    </xf>
    <xf numFmtId="43" fontId="2" fillId="2" borderId="0" xfId="1" applyFont="1" applyFill="1" applyAlignment="1">
      <alignment horizontal="right" vertical="center" wrapText="1"/>
    </xf>
    <xf numFmtId="164" fontId="2" fillId="2" borderId="0" xfId="1" applyNumberFormat="1" applyFont="1" applyFill="1" applyAlignment="1">
      <alignment vertical="center" wrapText="1"/>
    </xf>
    <xf numFmtId="0" fontId="2" fillId="12" borderId="6" xfId="0" applyFont="1" applyFill="1" applyBorder="1" applyAlignment="1">
      <alignment vertical="center" wrapText="1"/>
    </xf>
    <xf numFmtId="0" fontId="2" fillId="10" borderId="1" xfId="0" applyFont="1" applyFill="1" applyBorder="1" applyAlignment="1">
      <alignment vertical="center" wrapText="1"/>
    </xf>
    <xf numFmtId="164" fontId="2" fillId="2" borderId="0" xfId="1" applyNumberFormat="1" applyFont="1" applyFill="1" applyBorder="1" applyAlignment="1">
      <alignment horizontal="right" vertical="center" wrapText="1"/>
    </xf>
    <xf numFmtId="0" fontId="2" fillId="0" borderId="0" xfId="0" applyFont="1" applyBorder="1"/>
    <xf numFmtId="0" fontId="2" fillId="0" borderId="0" xfId="0" applyFont="1" applyFill="1" applyBorder="1"/>
    <xf numFmtId="164" fontId="2" fillId="0" borderId="0" xfId="0" applyNumberFormat="1" applyFont="1"/>
    <xf numFmtId="164" fontId="2" fillId="0" borderId="0" xfId="0" applyNumberFormat="1" applyFont="1" applyBorder="1"/>
    <xf numFmtId="164" fontId="3" fillId="2" borderId="1" xfId="1" applyNumberFormat="1" applyFont="1" applyFill="1" applyBorder="1" applyAlignment="1">
      <alignment horizontal="center" vertical="center" wrapText="1"/>
    </xf>
    <xf numFmtId="164" fontId="2" fillId="3" borderId="2" xfId="1" applyNumberFormat="1" applyFont="1" applyFill="1" applyBorder="1" applyAlignment="1">
      <alignment horizontal="center" vertical="center" wrapText="1"/>
    </xf>
    <xf numFmtId="164" fontId="2" fillId="3" borderId="7" xfId="1" applyNumberFormat="1" applyFont="1" applyFill="1" applyBorder="1" applyAlignment="1">
      <alignment horizontal="center" vertical="center" wrapText="1"/>
    </xf>
    <xf numFmtId="164" fontId="2" fillId="3" borderId="10" xfId="1" applyNumberFormat="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3" borderId="3" xfId="1" applyNumberFormat="1" applyFont="1" applyFill="1" applyBorder="1" applyAlignment="1">
      <alignment horizontal="center" vertical="center" wrapText="1"/>
    </xf>
    <xf numFmtId="164" fontId="2" fillId="3" borderId="0" xfId="1" applyNumberFormat="1" applyFont="1" applyFill="1" applyBorder="1" applyAlignment="1">
      <alignment horizontal="center" vertical="center" wrapText="1"/>
    </xf>
    <xf numFmtId="164" fontId="2" fillId="3" borderId="11" xfId="1" applyNumberFormat="1" applyFont="1" applyFill="1" applyBorder="1" applyAlignment="1">
      <alignment horizontal="center" vertical="center" wrapText="1"/>
    </xf>
    <xf numFmtId="164" fontId="3" fillId="2" borderId="4" xfId="1" applyNumberFormat="1" applyFont="1" applyFill="1" applyBorder="1" applyAlignment="1">
      <alignment horizontal="center" vertical="center" wrapText="1"/>
    </xf>
    <xf numFmtId="164" fontId="3" fillId="2" borderId="5" xfId="1" applyNumberFormat="1" applyFont="1" applyFill="1" applyBorder="1" applyAlignment="1">
      <alignment horizontal="center" vertical="center" wrapText="1"/>
    </xf>
    <xf numFmtId="17" fontId="3" fillId="2" borderId="8" xfId="0" applyNumberFormat="1" applyFont="1" applyFill="1" applyBorder="1" applyAlignment="1">
      <alignment horizontal="center" vertical="center" wrapText="1"/>
    </xf>
    <xf numFmtId="17" fontId="3" fillId="2" borderId="6"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8" xfId="2" applyFont="1" applyFill="1" applyBorder="1" applyAlignment="1">
      <alignment horizontal="left" vertical="center" wrapText="1"/>
    </xf>
    <xf numFmtId="0" fontId="2" fillId="7" borderId="6" xfId="2" applyFont="1" applyFill="1" applyBorder="1" applyAlignment="1">
      <alignment horizontal="left" vertical="center" wrapText="1"/>
    </xf>
    <xf numFmtId="3" fontId="2" fillId="7" borderId="8" xfId="1" applyNumberFormat="1" applyFont="1" applyFill="1" applyBorder="1" applyAlignment="1">
      <alignment horizontal="center" vertical="center" wrapText="1"/>
    </xf>
    <xf numFmtId="3" fontId="2" fillId="7" borderId="6" xfId="1" applyNumberFormat="1" applyFont="1" applyFill="1" applyBorder="1" applyAlignment="1">
      <alignment horizontal="center" vertical="center" wrapText="1"/>
    </xf>
    <xf numFmtId="164" fontId="5" fillId="2" borderId="3" xfId="1" applyNumberFormat="1" applyFont="1" applyFill="1" applyBorder="1" applyAlignment="1">
      <alignment horizontal="left" vertical="center" wrapText="1"/>
    </xf>
    <xf numFmtId="0" fontId="10" fillId="13" borderId="0" xfId="0" applyFont="1" applyFill="1" applyAlignment="1">
      <alignment horizontal="left"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4"/>
  <sheetViews>
    <sheetView showGridLines="0" tabSelected="1" workbookViewId="0">
      <selection activeCell="B1" sqref="B1"/>
    </sheetView>
  </sheetViews>
  <sheetFormatPr baseColWidth="10" defaultColWidth="9.140625" defaultRowHeight="12.75" x14ac:dyDescent="0.2"/>
  <cols>
    <col min="1" max="1" width="10.85546875" style="3" customWidth="1"/>
    <col min="2" max="2" width="30" style="3" customWidth="1"/>
    <col min="3" max="3" width="17.42578125" style="3" customWidth="1"/>
    <col min="4" max="5" width="15.28515625" style="3" customWidth="1"/>
    <col min="6" max="6" width="11.85546875" style="3" customWidth="1"/>
    <col min="7" max="7" width="14.85546875" style="3" customWidth="1"/>
    <col min="8" max="8" width="7.5703125" style="3" customWidth="1"/>
    <col min="9" max="9" width="11.7109375" style="3" customWidth="1"/>
    <col min="10" max="10" width="15" style="3" customWidth="1"/>
    <col min="11" max="11" width="12.85546875" style="3" customWidth="1"/>
    <col min="12" max="12" width="12.42578125" style="3" customWidth="1"/>
    <col min="13" max="13" width="11.28515625" style="3" bestFit="1" customWidth="1"/>
    <col min="14" max="14" width="12.42578125" style="3" customWidth="1"/>
    <col min="15" max="15" width="12" style="3" customWidth="1"/>
    <col min="16" max="19" width="11.42578125" style="3" customWidth="1"/>
    <col min="20" max="20" width="27.7109375" style="3" customWidth="1"/>
    <col min="21" max="21" width="13.28515625" style="3" customWidth="1"/>
    <col min="22" max="16384" width="9.140625" style="3"/>
  </cols>
  <sheetData>
    <row r="1" spans="1:21" x14ac:dyDescent="0.2">
      <c r="A1" s="1"/>
      <c r="B1" s="2" t="s">
        <v>0</v>
      </c>
      <c r="C1" s="2"/>
      <c r="D1" s="2"/>
      <c r="E1" s="2"/>
      <c r="F1" s="2"/>
      <c r="G1" s="2"/>
      <c r="H1" s="2"/>
      <c r="I1" s="2"/>
      <c r="J1" s="2"/>
      <c r="K1" s="2"/>
      <c r="L1" s="2"/>
      <c r="M1" s="2"/>
      <c r="N1" s="2"/>
      <c r="O1" s="2"/>
      <c r="P1" s="2"/>
      <c r="Q1" s="2"/>
      <c r="R1" s="2"/>
      <c r="S1" s="2"/>
      <c r="T1" s="2"/>
    </row>
    <row r="2" spans="1:21" ht="25.5" x14ac:dyDescent="0.2">
      <c r="A2" s="1"/>
      <c r="B2" s="2" t="s">
        <v>58</v>
      </c>
      <c r="D2" s="4"/>
      <c r="E2" s="4"/>
      <c r="F2" s="4"/>
      <c r="G2" s="4"/>
      <c r="H2" s="4"/>
      <c r="I2" s="1"/>
      <c r="J2" s="1"/>
      <c r="K2" s="1"/>
      <c r="L2" s="1"/>
      <c r="M2" s="1"/>
      <c r="N2" s="1"/>
      <c r="O2" s="1"/>
      <c r="P2" s="1"/>
      <c r="Q2" s="1"/>
      <c r="R2" s="1"/>
      <c r="S2" s="1"/>
      <c r="T2" s="1"/>
    </row>
    <row r="3" spans="1:21" x14ac:dyDescent="0.2">
      <c r="A3" s="1"/>
      <c r="B3" s="2" t="s">
        <v>59</v>
      </c>
      <c r="D3" s="4"/>
      <c r="E3" s="4"/>
      <c r="F3" s="4"/>
      <c r="G3" s="4"/>
      <c r="H3" s="4"/>
      <c r="I3" s="1"/>
      <c r="J3" s="1"/>
      <c r="K3" s="1"/>
      <c r="L3" s="1"/>
      <c r="M3" s="1"/>
      <c r="N3" s="1"/>
      <c r="O3" s="1"/>
      <c r="P3" s="1"/>
      <c r="Q3" s="1"/>
      <c r="R3" s="1"/>
      <c r="S3" s="1"/>
      <c r="T3" s="1"/>
    </row>
    <row r="4" spans="1:21" ht="63.75" x14ac:dyDescent="0.2">
      <c r="A4" s="1"/>
      <c r="B4" s="2" t="s">
        <v>60</v>
      </c>
      <c r="D4" s="4"/>
      <c r="E4" s="4"/>
      <c r="F4" s="4"/>
      <c r="G4" s="4"/>
      <c r="H4" s="4"/>
      <c r="I4" s="1"/>
      <c r="J4" s="1"/>
      <c r="K4" s="1"/>
      <c r="L4" s="1"/>
      <c r="M4" s="1"/>
      <c r="N4" s="1"/>
      <c r="O4" s="1"/>
      <c r="P4" s="1"/>
      <c r="Q4" s="1"/>
      <c r="R4" s="1"/>
      <c r="S4" s="1"/>
      <c r="T4" s="1"/>
    </row>
    <row r="5" spans="1:21" x14ac:dyDescent="0.2">
      <c r="A5" s="5"/>
      <c r="B5" s="6"/>
      <c r="C5" s="44" t="s">
        <v>1</v>
      </c>
      <c r="D5" s="44"/>
      <c r="E5" s="44"/>
      <c r="F5" s="45" t="s">
        <v>2</v>
      </c>
      <c r="G5" s="48" t="s">
        <v>3</v>
      </c>
      <c r="H5" s="49" t="s">
        <v>4</v>
      </c>
      <c r="I5" s="52" t="s">
        <v>5</v>
      </c>
      <c r="J5" s="53"/>
      <c r="K5" s="53"/>
      <c r="L5" s="53"/>
      <c r="M5" s="53"/>
      <c r="N5" s="53"/>
      <c r="O5" s="53"/>
      <c r="P5" s="53"/>
      <c r="Q5" s="53"/>
      <c r="R5" s="53"/>
      <c r="S5" s="53"/>
      <c r="T5" s="53"/>
    </row>
    <row r="6" spans="1:21" ht="51" x14ac:dyDescent="0.2">
      <c r="A6" s="7"/>
      <c r="B6" s="8"/>
      <c r="C6" s="9" t="s">
        <v>6</v>
      </c>
      <c r="D6" s="9" t="s">
        <v>7</v>
      </c>
      <c r="E6" s="10" t="s">
        <v>8</v>
      </c>
      <c r="F6" s="46"/>
      <c r="G6" s="48"/>
      <c r="H6" s="50"/>
      <c r="I6" s="11" t="s">
        <v>9</v>
      </c>
      <c r="J6" s="11" t="s">
        <v>10</v>
      </c>
      <c r="K6" s="11" t="s">
        <v>11</v>
      </c>
      <c r="L6" s="11" t="s">
        <v>12</v>
      </c>
      <c r="M6" s="11" t="s">
        <v>13</v>
      </c>
      <c r="N6" s="11" t="s">
        <v>14</v>
      </c>
      <c r="O6" s="11" t="s">
        <v>10</v>
      </c>
      <c r="P6" s="11" t="s">
        <v>15</v>
      </c>
      <c r="Q6" s="11" t="s">
        <v>16</v>
      </c>
      <c r="R6" s="11" t="s">
        <v>17</v>
      </c>
      <c r="S6" s="11" t="s">
        <v>18</v>
      </c>
      <c r="T6" s="54" t="s">
        <v>19</v>
      </c>
      <c r="U6" s="54" t="s">
        <v>20</v>
      </c>
    </row>
    <row r="7" spans="1:21" ht="25.5" x14ac:dyDescent="0.2">
      <c r="A7" s="56" t="s">
        <v>21</v>
      </c>
      <c r="B7" s="12" t="s">
        <v>22</v>
      </c>
      <c r="C7" s="13">
        <f>+C8+C23+C26+C31+C36</f>
        <v>27556364</v>
      </c>
      <c r="D7" s="13">
        <f>+D8+D23+D26+D31+D36</f>
        <v>14978348</v>
      </c>
      <c r="E7" s="13">
        <f>+E8+E26+E31+E36</f>
        <v>0</v>
      </c>
      <c r="F7" s="47"/>
      <c r="G7" s="48"/>
      <c r="H7" s="51"/>
      <c r="I7" s="14" t="s">
        <v>23</v>
      </c>
      <c r="J7" s="14" t="s">
        <v>23</v>
      </c>
      <c r="K7" s="14" t="s">
        <v>23</v>
      </c>
      <c r="L7" s="14" t="s">
        <v>23</v>
      </c>
      <c r="M7" s="14" t="s">
        <v>23</v>
      </c>
      <c r="N7" s="14" t="s">
        <v>23</v>
      </c>
      <c r="O7" s="14" t="s">
        <v>23</v>
      </c>
      <c r="P7" s="14" t="s">
        <v>23</v>
      </c>
      <c r="Q7" s="14" t="s">
        <v>23</v>
      </c>
      <c r="R7" s="14" t="s">
        <v>23</v>
      </c>
      <c r="S7" s="14" t="s">
        <v>23</v>
      </c>
      <c r="T7" s="55"/>
      <c r="U7" s="55"/>
    </row>
    <row r="8" spans="1:21" ht="25.5" x14ac:dyDescent="0.2">
      <c r="A8" s="57"/>
      <c r="B8" s="15" t="s">
        <v>24</v>
      </c>
      <c r="C8" s="16">
        <f>SUM(C9:C22)</f>
        <v>26352364</v>
      </c>
      <c r="D8" s="16">
        <f>SUM(D9:D22)</f>
        <v>13896527</v>
      </c>
      <c r="E8" s="16">
        <f>SUM(E15:E20)</f>
        <v>0</v>
      </c>
      <c r="F8" s="16"/>
      <c r="G8" s="16"/>
      <c r="H8" s="16"/>
      <c r="I8" s="16"/>
      <c r="J8" s="16"/>
      <c r="K8" s="16"/>
      <c r="L8" s="16"/>
      <c r="M8" s="16"/>
      <c r="N8" s="16"/>
      <c r="O8" s="16"/>
      <c r="P8" s="16"/>
      <c r="Q8" s="16"/>
      <c r="R8" s="16"/>
      <c r="S8" s="16"/>
      <c r="T8" s="16"/>
      <c r="U8" s="16"/>
    </row>
    <row r="9" spans="1:21" x14ac:dyDescent="0.2">
      <c r="A9" s="58">
        <v>1</v>
      </c>
      <c r="B9" s="60" t="s">
        <v>25</v>
      </c>
      <c r="C9" s="62">
        <v>8120000</v>
      </c>
      <c r="D9" s="62"/>
      <c r="E9" s="17"/>
      <c r="F9" s="58">
        <v>1.1000000000000001</v>
      </c>
      <c r="G9" s="62" t="s">
        <v>26</v>
      </c>
      <c r="H9" s="18" t="s">
        <v>27</v>
      </c>
      <c r="I9" s="19">
        <v>42522</v>
      </c>
      <c r="J9" s="19">
        <v>42522</v>
      </c>
      <c r="K9" s="19">
        <v>42522</v>
      </c>
      <c r="L9" s="20">
        <v>42583</v>
      </c>
      <c r="M9" s="20">
        <v>42644</v>
      </c>
      <c r="N9" s="20">
        <v>42705</v>
      </c>
      <c r="O9" s="20">
        <v>42705</v>
      </c>
      <c r="P9" s="20">
        <v>42705</v>
      </c>
      <c r="Q9" s="21">
        <v>42917</v>
      </c>
      <c r="R9" s="21">
        <v>42979</v>
      </c>
      <c r="S9" s="21">
        <v>43800</v>
      </c>
      <c r="T9" s="62"/>
      <c r="U9" s="62"/>
    </row>
    <row r="10" spans="1:21" x14ac:dyDescent="0.2">
      <c r="A10" s="59"/>
      <c r="B10" s="61"/>
      <c r="C10" s="63"/>
      <c r="D10" s="63"/>
      <c r="E10" s="22"/>
      <c r="F10" s="59"/>
      <c r="G10" s="63"/>
      <c r="H10" s="18" t="s">
        <v>28</v>
      </c>
      <c r="I10" s="23">
        <v>43252</v>
      </c>
      <c r="J10" s="24">
        <v>43255</v>
      </c>
      <c r="K10" s="24">
        <v>43256</v>
      </c>
      <c r="L10" s="24">
        <v>43265</v>
      </c>
      <c r="M10" s="24">
        <v>43325</v>
      </c>
      <c r="N10" s="24"/>
      <c r="O10" s="24"/>
      <c r="P10" s="24"/>
      <c r="Q10" s="24"/>
      <c r="R10" s="24"/>
      <c r="S10" s="24"/>
      <c r="T10" s="63"/>
      <c r="U10" s="63"/>
    </row>
    <row r="11" spans="1:21" x14ac:dyDescent="0.2">
      <c r="A11" s="58">
        <v>2</v>
      </c>
      <c r="B11" s="60" t="s">
        <v>29</v>
      </c>
      <c r="C11" s="62">
        <v>4173672</v>
      </c>
      <c r="D11" s="62">
        <v>4173672</v>
      </c>
      <c r="E11" s="17"/>
      <c r="F11" s="58">
        <v>1.2</v>
      </c>
      <c r="G11" s="62" t="s">
        <v>26</v>
      </c>
      <c r="H11" s="18" t="s">
        <v>27</v>
      </c>
      <c r="I11" s="19">
        <v>42217</v>
      </c>
      <c r="J11" s="19">
        <v>42217</v>
      </c>
      <c r="K11" s="19">
        <v>42217</v>
      </c>
      <c r="L11" s="20">
        <v>42217</v>
      </c>
      <c r="M11" s="20">
        <v>42278</v>
      </c>
      <c r="N11" s="20">
        <v>42309</v>
      </c>
      <c r="O11" s="20">
        <v>42370</v>
      </c>
      <c r="P11" s="20">
        <v>42370</v>
      </c>
      <c r="Q11" s="21">
        <v>42552</v>
      </c>
      <c r="R11" s="21">
        <v>42614</v>
      </c>
      <c r="S11" s="21">
        <v>43647</v>
      </c>
      <c r="T11" s="62" t="s">
        <v>30</v>
      </c>
      <c r="U11" s="62"/>
    </row>
    <row r="12" spans="1:21" x14ac:dyDescent="0.2">
      <c r="A12" s="59"/>
      <c r="B12" s="61"/>
      <c r="C12" s="63"/>
      <c r="D12" s="63"/>
      <c r="E12" s="22"/>
      <c r="F12" s="59"/>
      <c r="G12" s="63"/>
      <c r="H12" s="18" t="s">
        <v>28</v>
      </c>
      <c r="I12" s="23">
        <v>42217</v>
      </c>
      <c r="J12" s="24">
        <v>42221</v>
      </c>
      <c r="K12" s="24">
        <v>42226</v>
      </c>
      <c r="L12" s="24">
        <v>42233</v>
      </c>
      <c r="M12" s="24">
        <v>42307</v>
      </c>
      <c r="N12" s="24">
        <v>42328</v>
      </c>
      <c r="O12" s="24">
        <v>42353</v>
      </c>
      <c r="P12" s="24">
        <v>42375</v>
      </c>
      <c r="Q12" s="24">
        <v>42964</v>
      </c>
      <c r="R12" s="24">
        <v>43195</v>
      </c>
      <c r="S12" s="24"/>
      <c r="T12" s="63"/>
      <c r="U12" s="63"/>
    </row>
    <row r="13" spans="1:21" x14ac:dyDescent="0.2">
      <c r="A13" s="58">
        <v>3</v>
      </c>
      <c r="B13" s="60" t="s">
        <v>31</v>
      </c>
      <c r="C13" s="62">
        <v>3763277</v>
      </c>
      <c r="D13" s="62">
        <v>3763277</v>
      </c>
      <c r="E13" s="17"/>
      <c r="F13" s="58">
        <v>1.3</v>
      </c>
      <c r="G13" s="62" t="s">
        <v>26</v>
      </c>
      <c r="H13" s="18" t="s">
        <v>27</v>
      </c>
      <c r="I13" s="19">
        <v>42217</v>
      </c>
      <c r="J13" s="19">
        <v>42217</v>
      </c>
      <c r="K13" s="19">
        <v>42217</v>
      </c>
      <c r="L13" s="20">
        <v>42217</v>
      </c>
      <c r="M13" s="20">
        <v>42278</v>
      </c>
      <c r="N13" s="20">
        <v>42309</v>
      </c>
      <c r="O13" s="20">
        <v>42339</v>
      </c>
      <c r="P13" s="20">
        <v>42339</v>
      </c>
      <c r="Q13" s="21">
        <v>42552</v>
      </c>
      <c r="R13" s="21">
        <v>42614</v>
      </c>
      <c r="S13" s="21">
        <v>43647</v>
      </c>
      <c r="T13" s="62" t="s">
        <v>30</v>
      </c>
      <c r="U13" s="62"/>
    </row>
    <row r="14" spans="1:21" x14ac:dyDescent="0.2">
      <c r="A14" s="59"/>
      <c r="B14" s="61"/>
      <c r="C14" s="63"/>
      <c r="D14" s="63"/>
      <c r="E14" s="22"/>
      <c r="F14" s="59"/>
      <c r="G14" s="63"/>
      <c r="H14" s="18" t="s">
        <v>28</v>
      </c>
      <c r="I14" s="23">
        <v>42217</v>
      </c>
      <c r="J14" s="24">
        <v>42221</v>
      </c>
      <c r="K14" s="24">
        <v>42223</v>
      </c>
      <c r="L14" s="24">
        <v>42227</v>
      </c>
      <c r="M14" s="24">
        <v>42306</v>
      </c>
      <c r="N14" s="24">
        <v>42338</v>
      </c>
      <c r="O14" s="24">
        <v>42349</v>
      </c>
      <c r="P14" s="24">
        <v>42367</v>
      </c>
      <c r="Q14" s="24">
        <v>42760</v>
      </c>
      <c r="R14" s="24">
        <v>42781</v>
      </c>
      <c r="S14" s="24"/>
      <c r="T14" s="63"/>
      <c r="U14" s="63"/>
    </row>
    <row r="15" spans="1:21" x14ac:dyDescent="0.2">
      <c r="A15" s="58">
        <v>4</v>
      </c>
      <c r="B15" s="60" t="s">
        <v>32</v>
      </c>
      <c r="C15" s="62">
        <v>3190580</v>
      </c>
      <c r="D15" s="62">
        <v>3190580</v>
      </c>
      <c r="E15" s="17"/>
      <c r="F15" s="58">
        <v>1.4</v>
      </c>
      <c r="G15" s="62" t="s">
        <v>26</v>
      </c>
      <c r="H15" s="18" t="s">
        <v>27</v>
      </c>
      <c r="I15" s="19">
        <v>42186</v>
      </c>
      <c r="J15" s="19">
        <v>42186</v>
      </c>
      <c r="K15" s="19">
        <v>42186</v>
      </c>
      <c r="L15" s="20">
        <v>42186</v>
      </c>
      <c r="M15" s="20">
        <v>42248</v>
      </c>
      <c r="N15" s="20">
        <v>42278</v>
      </c>
      <c r="O15" s="20">
        <v>42309</v>
      </c>
      <c r="P15" s="20">
        <v>42339</v>
      </c>
      <c r="Q15" s="21">
        <v>42552</v>
      </c>
      <c r="R15" s="21">
        <v>42614</v>
      </c>
      <c r="S15" s="21">
        <v>43405</v>
      </c>
      <c r="T15" s="62" t="s">
        <v>33</v>
      </c>
      <c r="U15" s="62"/>
    </row>
    <row r="16" spans="1:21" x14ac:dyDescent="0.2">
      <c r="A16" s="59"/>
      <c r="B16" s="61"/>
      <c r="C16" s="63"/>
      <c r="D16" s="63"/>
      <c r="E16" s="22"/>
      <c r="F16" s="59"/>
      <c r="G16" s="63"/>
      <c r="H16" s="18" t="s">
        <v>28</v>
      </c>
      <c r="I16" s="23">
        <v>42186</v>
      </c>
      <c r="J16" s="24">
        <v>42200</v>
      </c>
      <c r="K16" s="24">
        <v>42206</v>
      </c>
      <c r="L16" s="24">
        <v>42212</v>
      </c>
      <c r="M16" s="24">
        <v>42270</v>
      </c>
      <c r="N16" s="24">
        <v>42314</v>
      </c>
      <c r="O16" s="24">
        <v>42324</v>
      </c>
      <c r="P16" s="24">
        <v>42346</v>
      </c>
      <c r="Q16" s="24">
        <v>42964</v>
      </c>
      <c r="R16" s="24">
        <v>43027</v>
      </c>
      <c r="S16" s="24"/>
      <c r="T16" s="63"/>
      <c r="U16" s="63"/>
    </row>
    <row r="17" spans="1:21" x14ac:dyDescent="0.2">
      <c r="A17" s="58">
        <v>5</v>
      </c>
      <c r="B17" s="60" t="s">
        <v>34</v>
      </c>
      <c r="C17" s="62">
        <v>2005987</v>
      </c>
      <c r="D17" s="62">
        <v>2005987</v>
      </c>
      <c r="E17" s="17"/>
      <c r="F17" s="58">
        <v>1.5</v>
      </c>
      <c r="G17" s="62" t="s">
        <v>26</v>
      </c>
      <c r="H17" s="18" t="s">
        <v>27</v>
      </c>
      <c r="I17" s="19">
        <v>42156</v>
      </c>
      <c r="J17" s="19">
        <v>42156</v>
      </c>
      <c r="K17" s="19">
        <v>42156</v>
      </c>
      <c r="L17" s="20">
        <v>42186</v>
      </c>
      <c r="M17" s="20">
        <v>42248</v>
      </c>
      <c r="N17" s="20">
        <v>42278</v>
      </c>
      <c r="O17" s="20">
        <v>42309</v>
      </c>
      <c r="P17" s="20">
        <v>42309</v>
      </c>
      <c r="Q17" s="21">
        <v>42522</v>
      </c>
      <c r="R17" s="21">
        <v>42583</v>
      </c>
      <c r="S17" s="21">
        <v>43040</v>
      </c>
      <c r="T17" s="62" t="s">
        <v>35</v>
      </c>
      <c r="U17" s="62"/>
    </row>
    <row r="18" spans="1:21" x14ac:dyDescent="0.2">
      <c r="A18" s="59"/>
      <c r="B18" s="61"/>
      <c r="C18" s="63"/>
      <c r="D18" s="63"/>
      <c r="E18" s="22"/>
      <c r="F18" s="59"/>
      <c r="G18" s="63"/>
      <c r="H18" s="18" t="s">
        <v>28</v>
      </c>
      <c r="I18" s="23">
        <v>42156</v>
      </c>
      <c r="J18" s="24">
        <v>42167</v>
      </c>
      <c r="K18" s="24">
        <v>42188</v>
      </c>
      <c r="L18" s="24">
        <v>42198</v>
      </c>
      <c r="M18" s="24">
        <v>42261</v>
      </c>
      <c r="N18" s="24">
        <v>42286</v>
      </c>
      <c r="O18" s="24">
        <v>42318</v>
      </c>
      <c r="P18" s="24">
        <v>42327</v>
      </c>
      <c r="Q18" s="24">
        <v>42760</v>
      </c>
      <c r="R18" s="24">
        <v>42804</v>
      </c>
      <c r="S18" s="24"/>
      <c r="T18" s="63"/>
      <c r="U18" s="63"/>
    </row>
    <row r="19" spans="1:21" x14ac:dyDescent="0.2">
      <c r="A19" s="58">
        <v>6</v>
      </c>
      <c r="B19" s="60" t="s">
        <v>36</v>
      </c>
      <c r="C19" s="62">
        <v>3628848</v>
      </c>
      <c r="D19" s="62"/>
      <c r="E19" s="17"/>
      <c r="F19" s="58">
        <v>1.6</v>
      </c>
      <c r="G19" s="62" t="s">
        <v>26</v>
      </c>
      <c r="H19" s="18" t="s">
        <v>27</v>
      </c>
      <c r="I19" s="19">
        <v>42461</v>
      </c>
      <c r="J19" s="19">
        <v>42491</v>
      </c>
      <c r="K19" s="19">
        <v>42491</v>
      </c>
      <c r="L19" s="20">
        <v>42522</v>
      </c>
      <c r="M19" s="20">
        <v>42583</v>
      </c>
      <c r="N19" s="20">
        <v>42644</v>
      </c>
      <c r="O19" s="20">
        <v>42675</v>
      </c>
      <c r="P19" s="20">
        <v>42675</v>
      </c>
      <c r="Q19" s="21">
        <v>42887</v>
      </c>
      <c r="R19" s="21">
        <v>42917</v>
      </c>
      <c r="S19" s="21">
        <v>43586</v>
      </c>
      <c r="T19" s="62"/>
      <c r="U19" s="62"/>
    </row>
    <row r="20" spans="1:21" x14ac:dyDescent="0.2">
      <c r="A20" s="59"/>
      <c r="B20" s="61"/>
      <c r="C20" s="63"/>
      <c r="D20" s="63"/>
      <c r="E20" s="22"/>
      <c r="F20" s="59"/>
      <c r="G20" s="63"/>
      <c r="H20" s="18" t="s">
        <v>28</v>
      </c>
      <c r="I20" s="23">
        <v>43252</v>
      </c>
      <c r="J20" s="24">
        <v>43280</v>
      </c>
      <c r="K20" s="24">
        <v>43297</v>
      </c>
      <c r="L20" s="24">
        <v>43315</v>
      </c>
      <c r="M20" s="24">
        <v>43361</v>
      </c>
      <c r="N20" s="24"/>
      <c r="O20" s="24"/>
      <c r="P20" s="24"/>
      <c r="Q20" s="24"/>
      <c r="R20" s="24"/>
      <c r="S20" s="24"/>
      <c r="T20" s="63"/>
      <c r="U20" s="63"/>
    </row>
    <row r="21" spans="1:21" x14ac:dyDescent="0.2">
      <c r="A21" s="58">
        <v>7</v>
      </c>
      <c r="B21" s="60" t="s">
        <v>37</v>
      </c>
      <c r="C21" s="62">
        <v>1470000</v>
      </c>
      <c r="D21" s="62">
        <v>763011</v>
      </c>
      <c r="E21" s="17"/>
      <c r="F21" s="58">
        <v>1.7</v>
      </c>
      <c r="G21" s="62" t="s">
        <v>26</v>
      </c>
      <c r="H21" s="18" t="s">
        <v>27</v>
      </c>
      <c r="I21" s="19">
        <v>42795</v>
      </c>
      <c r="J21" s="19">
        <v>42826</v>
      </c>
      <c r="K21" s="19">
        <v>42826</v>
      </c>
      <c r="L21" s="20">
        <v>42856</v>
      </c>
      <c r="M21" s="20">
        <v>42917</v>
      </c>
      <c r="N21" s="20">
        <v>42948</v>
      </c>
      <c r="O21" s="20">
        <v>42979</v>
      </c>
      <c r="P21" s="20">
        <v>43344</v>
      </c>
      <c r="Q21" s="21">
        <v>43221</v>
      </c>
      <c r="R21" s="21">
        <v>43221</v>
      </c>
      <c r="S21" s="21">
        <v>43800</v>
      </c>
      <c r="T21" s="62" t="s">
        <v>38</v>
      </c>
      <c r="U21" s="62"/>
    </row>
    <row r="22" spans="1:21" x14ac:dyDescent="0.2">
      <c r="A22" s="59"/>
      <c r="B22" s="61"/>
      <c r="C22" s="63"/>
      <c r="D22" s="63"/>
      <c r="E22" s="22"/>
      <c r="F22" s="59"/>
      <c r="G22" s="63"/>
      <c r="H22" s="18" t="s">
        <v>28</v>
      </c>
      <c r="I22" s="23">
        <v>43070</v>
      </c>
      <c r="J22" s="24">
        <v>43081</v>
      </c>
      <c r="K22" s="24">
        <v>43118</v>
      </c>
      <c r="L22" s="24">
        <v>43140</v>
      </c>
      <c r="M22" s="24">
        <v>43217</v>
      </c>
      <c r="N22" s="24">
        <v>43255</v>
      </c>
      <c r="O22" s="24">
        <v>43288</v>
      </c>
      <c r="P22" s="24">
        <v>43292</v>
      </c>
      <c r="Q22" s="24"/>
      <c r="R22" s="24"/>
      <c r="S22" s="24"/>
      <c r="T22" s="63"/>
      <c r="U22" s="63"/>
    </row>
    <row r="23" spans="1:21" x14ac:dyDescent="0.2">
      <c r="A23" s="25"/>
      <c r="B23" s="15" t="s">
        <v>39</v>
      </c>
      <c r="C23" s="16">
        <f>SUM(C24:C25)</f>
        <v>0</v>
      </c>
      <c r="D23" s="16">
        <f>SUM(D24:D25)</f>
        <v>867619</v>
      </c>
      <c r="E23" s="16">
        <f>SUM(E24:E25)</f>
        <v>0</v>
      </c>
      <c r="F23" s="25"/>
      <c r="G23" s="16"/>
      <c r="H23" s="16"/>
      <c r="I23" s="26"/>
      <c r="J23" s="26"/>
      <c r="K23" s="26"/>
      <c r="L23" s="26"/>
      <c r="M23" s="26"/>
      <c r="N23" s="26"/>
      <c r="O23" s="26"/>
      <c r="P23" s="26"/>
      <c r="Q23" s="26"/>
      <c r="R23" s="26"/>
      <c r="S23" s="26"/>
      <c r="T23" s="16"/>
      <c r="U23" s="16"/>
    </row>
    <row r="24" spans="1:21" x14ac:dyDescent="0.2">
      <c r="A24" s="58">
        <v>8</v>
      </c>
      <c r="B24" s="60" t="s">
        <v>40</v>
      </c>
      <c r="C24" s="62"/>
      <c r="D24" s="62">
        <v>867619</v>
      </c>
      <c r="E24" s="17"/>
      <c r="F24" s="58">
        <v>1.9</v>
      </c>
      <c r="G24" s="62" t="s">
        <v>41</v>
      </c>
      <c r="H24" s="18" t="s">
        <v>27</v>
      </c>
      <c r="I24" s="19"/>
      <c r="J24" s="19"/>
      <c r="K24" s="19"/>
      <c r="L24" s="20"/>
      <c r="M24" s="20"/>
      <c r="N24" s="20"/>
      <c r="O24" s="20"/>
      <c r="P24" s="20"/>
      <c r="Q24" s="21"/>
      <c r="R24" s="21"/>
      <c r="S24" s="21"/>
      <c r="T24" s="62" t="s">
        <v>42</v>
      </c>
      <c r="U24" s="62"/>
    </row>
    <row r="25" spans="1:21" x14ac:dyDescent="0.2">
      <c r="A25" s="59"/>
      <c r="B25" s="61"/>
      <c r="C25" s="63"/>
      <c r="D25" s="63"/>
      <c r="E25" s="22"/>
      <c r="F25" s="59"/>
      <c r="G25" s="63"/>
      <c r="H25" s="18" t="s">
        <v>28</v>
      </c>
      <c r="I25" s="23"/>
      <c r="J25" s="24"/>
      <c r="K25" s="24"/>
      <c r="L25" s="24"/>
      <c r="M25" s="24"/>
      <c r="N25" s="24"/>
      <c r="O25" s="24">
        <v>43026</v>
      </c>
      <c r="P25" s="24">
        <v>43089</v>
      </c>
      <c r="Q25" s="24"/>
      <c r="R25" s="23">
        <v>42339</v>
      </c>
      <c r="S25" s="23">
        <v>42675</v>
      </c>
      <c r="T25" s="63"/>
      <c r="U25" s="63"/>
    </row>
    <row r="26" spans="1:21" x14ac:dyDescent="0.2">
      <c r="A26" s="25"/>
      <c r="B26" s="15" t="s">
        <v>43</v>
      </c>
      <c r="C26" s="16">
        <f>SUM(C27:C30)</f>
        <v>1024000</v>
      </c>
      <c r="D26" s="16">
        <f>SUM(D27:D30)</f>
        <v>119169</v>
      </c>
      <c r="E26" s="16">
        <f>SUM(E27:E30)</f>
        <v>0</v>
      </c>
      <c r="F26" s="25"/>
      <c r="G26" s="16"/>
      <c r="H26" s="16"/>
      <c r="I26" s="26"/>
      <c r="J26" s="26"/>
      <c r="K26" s="26"/>
      <c r="L26" s="26"/>
      <c r="M26" s="26"/>
      <c r="N26" s="26"/>
      <c r="O26" s="26"/>
      <c r="P26" s="26"/>
      <c r="Q26" s="26"/>
      <c r="R26" s="26"/>
      <c r="S26" s="26"/>
      <c r="T26" s="16"/>
      <c r="U26" s="16"/>
    </row>
    <row r="27" spans="1:21" x14ac:dyDescent="0.2">
      <c r="A27" s="58">
        <v>9</v>
      </c>
      <c r="B27" s="60" t="s">
        <v>44</v>
      </c>
      <c r="C27" s="62">
        <v>854000</v>
      </c>
      <c r="D27" s="62">
        <v>119169</v>
      </c>
      <c r="E27" s="17"/>
      <c r="F27" s="58">
        <v>1.8</v>
      </c>
      <c r="G27" s="62" t="s">
        <v>26</v>
      </c>
      <c r="H27" s="18" t="s">
        <v>27</v>
      </c>
      <c r="I27" s="19"/>
      <c r="J27" s="19"/>
      <c r="K27" s="19"/>
      <c r="L27" s="20"/>
      <c r="M27" s="20"/>
      <c r="N27" s="20"/>
      <c r="O27" s="20"/>
      <c r="P27" s="20">
        <v>42614</v>
      </c>
      <c r="Q27" s="21">
        <v>42705</v>
      </c>
      <c r="R27" s="21">
        <v>42705</v>
      </c>
      <c r="S27" s="21">
        <v>43800</v>
      </c>
      <c r="T27" s="62" t="s">
        <v>45</v>
      </c>
      <c r="U27" s="62"/>
    </row>
    <row r="28" spans="1:21" ht="25.5" x14ac:dyDescent="0.2">
      <c r="A28" s="59"/>
      <c r="B28" s="61"/>
      <c r="C28" s="63"/>
      <c r="D28" s="63"/>
      <c r="E28" s="22"/>
      <c r="F28" s="59"/>
      <c r="G28" s="63"/>
      <c r="H28" s="18" t="s">
        <v>28</v>
      </c>
      <c r="I28" s="23"/>
      <c r="J28" s="24">
        <v>42921</v>
      </c>
      <c r="K28" s="24">
        <v>42955</v>
      </c>
      <c r="L28" s="24"/>
      <c r="M28" s="24"/>
      <c r="N28" s="24"/>
      <c r="O28" s="24">
        <v>43000</v>
      </c>
      <c r="P28" s="24"/>
      <c r="Q28" s="24" t="s">
        <v>46</v>
      </c>
      <c r="R28" s="23">
        <v>43101</v>
      </c>
      <c r="S28" s="24"/>
      <c r="T28" s="63"/>
      <c r="U28" s="63"/>
    </row>
    <row r="29" spans="1:21" x14ac:dyDescent="0.2">
      <c r="A29" s="58">
        <v>10</v>
      </c>
      <c r="B29" s="60" t="s">
        <v>47</v>
      </c>
      <c r="C29" s="62">
        <v>170000</v>
      </c>
      <c r="D29" s="62"/>
      <c r="E29" s="17"/>
      <c r="F29" s="58">
        <v>2.1</v>
      </c>
      <c r="G29" s="62" t="s">
        <v>26</v>
      </c>
      <c r="H29" s="18" t="s">
        <v>27</v>
      </c>
      <c r="I29" s="19"/>
      <c r="J29" s="19"/>
      <c r="K29" s="19"/>
      <c r="L29" s="20"/>
      <c r="M29" s="20"/>
      <c r="N29" s="20"/>
      <c r="O29" s="20"/>
      <c r="P29" s="20"/>
      <c r="Q29" s="21"/>
      <c r="R29" s="21">
        <v>42736</v>
      </c>
      <c r="S29" s="21">
        <v>43525</v>
      </c>
      <c r="T29" s="62"/>
      <c r="U29" s="62"/>
    </row>
    <row r="30" spans="1:21" x14ac:dyDescent="0.2">
      <c r="A30" s="59"/>
      <c r="B30" s="61"/>
      <c r="C30" s="63"/>
      <c r="D30" s="63"/>
      <c r="E30" s="22"/>
      <c r="F30" s="59"/>
      <c r="G30" s="63"/>
      <c r="H30" s="18" t="s">
        <v>28</v>
      </c>
      <c r="I30" s="23"/>
      <c r="J30" s="24"/>
      <c r="K30" s="24"/>
      <c r="L30" s="24"/>
      <c r="M30" s="24"/>
      <c r="N30" s="24"/>
      <c r="O30" s="24"/>
      <c r="P30" s="24"/>
      <c r="Q30" s="24"/>
      <c r="R30" s="24"/>
      <c r="S30" s="24"/>
      <c r="T30" s="63"/>
      <c r="U30" s="63"/>
    </row>
    <row r="31" spans="1:21" x14ac:dyDescent="0.2">
      <c r="A31" s="25"/>
      <c r="B31" s="15" t="s">
        <v>48</v>
      </c>
      <c r="C31" s="16">
        <f>SUM(C32:C35)</f>
        <v>180000</v>
      </c>
      <c r="D31" s="16">
        <f>SUM(D32:D35)</f>
        <v>95033</v>
      </c>
      <c r="E31" s="16">
        <f>SUM(E32:E35)</f>
        <v>0</v>
      </c>
      <c r="F31" s="25"/>
      <c r="G31" s="16"/>
      <c r="H31" s="16"/>
      <c r="I31" s="26"/>
      <c r="J31" s="26"/>
      <c r="K31" s="26"/>
      <c r="L31" s="26"/>
      <c r="M31" s="26"/>
      <c r="N31" s="26"/>
      <c r="O31" s="26"/>
      <c r="P31" s="26"/>
      <c r="Q31" s="26"/>
      <c r="R31" s="26"/>
      <c r="S31" s="26"/>
      <c r="T31" s="16"/>
      <c r="U31" s="16"/>
    </row>
    <row r="32" spans="1:21" ht="12.75" customHeight="1" x14ac:dyDescent="0.2">
      <c r="A32" s="58">
        <v>11</v>
      </c>
      <c r="B32" s="60" t="s">
        <v>49</v>
      </c>
      <c r="C32" s="62">
        <v>120000</v>
      </c>
      <c r="D32" s="62">
        <v>95033</v>
      </c>
      <c r="E32" s="17"/>
      <c r="F32" s="58">
        <v>2.2000000000000002</v>
      </c>
      <c r="G32" s="62" t="s">
        <v>26</v>
      </c>
      <c r="H32" s="18" t="s">
        <v>27</v>
      </c>
      <c r="I32" s="19">
        <v>42339</v>
      </c>
      <c r="J32" s="19">
        <v>42370</v>
      </c>
      <c r="K32" s="19">
        <v>42370</v>
      </c>
      <c r="L32" s="20">
        <v>42401</v>
      </c>
      <c r="M32" s="20">
        <v>42461</v>
      </c>
      <c r="N32" s="20">
        <v>42491</v>
      </c>
      <c r="O32" s="20">
        <v>42522</v>
      </c>
      <c r="P32" s="20">
        <v>42522</v>
      </c>
      <c r="Q32" s="21">
        <v>42614</v>
      </c>
      <c r="R32" s="21">
        <v>42614</v>
      </c>
      <c r="S32" s="21">
        <v>42675</v>
      </c>
      <c r="T32" s="62" t="s">
        <v>50</v>
      </c>
      <c r="U32" s="62"/>
    </row>
    <row r="33" spans="1:21" x14ac:dyDescent="0.2">
      <c r="A33" s="59"/>
      <c r="B33" s="61"/>
      <c r="C33" s="63"/>
      <c r="D33" s="63"/>
      <c r="E33" s="22"/>
      <c r="F33" s="59"/>
      <c r="G33" s="63"/>
      <c r="H33" s="18" t="s">
        <v>28</v>
      </c>
      <c r="I33" s="23">
        <v>42879</v>
      </c>
      <c r="J33" s="24">
        <v>42908</v>
      </c>
      <c r="K33" s="24"/>
      <c r="L33" s="24">
        <v>42919</v>
      </c>
      <c r="M33" s="24">
        <v>42941</v>
      </c>
      <c r="N33" s="24">
        <v>42992</v>
      </c>
      <c r="O33" s="24"/>
      <c r="P33" s="24"/>
      <c r="Q33" s="24">
        <v>43045</v>
      </c>
      <c r="R33" s="24">
        <v>43075</v>
      </c>
      <c r="S33" s="24"/>
      <c r="T33" s="63"/>
      <c r="U33" s="63"/>
    </row>
    <row r="34" spans="1:21" ht="12.75" customHeight="1" x14ac:dyDescent="0.2">
      <c r="A34" s="58">
        <v>12</v>
      </c>
      <c r="B34" s="60" t="s">
        <v>51</v>
      </c>
      <c r="C34" s="62">
        <v>60000</v>
      </c>
      <c r="D34" s="62"/>
      <c r="E34" s="17"/>
      <c r="F34" s="58">
        <v>2.2999999999999998</v>
      </c>
      <c r="G34" s="62" t="s">
        <v>26</v>
      </c>
      <c r="H34" s="18" t="s">
        <v>27</v>
      </c>
      <c r="I34" s="19">
        <v>43132</v>
      </c>
      <c r="J34" s="19">
        <v>43132</v>
      </c>
      <c r="K34" s="19">
        <v>43132</v>
      </c>
      <c r="L34" s="20">
        <v>43160</v>
      </c>
      <c r="M34" s="20">
        <v>43221</v>
      </c>
      <c r="N34" s="20">
        <v>43313</v>
      </c>
      <c r="O34" s="20">
        <v>43313</v>
      </c>
      <c r="P34" s="20">
        <v>43313</v>
      </c>
      <c r="Q34" s="21">
        <v>43344</v>
      </c>
      <c r="R34" s="21">
        <v>43344</v>
      </c>
      <c r="S34" s="21">
        <v>43435</v>
      </c>
      <c r="T34" s="62"/>
      <c r="U34" s="62"/>
    </row>
    <row r="35" spans="1:21" x14ac:dyDescent="0.2">
      <c r="A35" s="59"/>
      <c r="B35" s="61"/>
      <c r="C35" s="63"/>
      <c r="D35" s="63"/>
      <c r="E35" s="22"/>
      <c r="F35" s="59"/>
      <c r="G35" s="63"/>
      <c r="H35" s="18" t="s">
        <v>28</v>
      </c>
      <c r="I35" s="23">
        <v>43105</v>
      </c>
      <c r="J35" s="24">
        <v>43133</v>
      </c>
      <c r="K35" s="24">
        <v>43133</v>
      </c>
      <c r="L35" s="24">
        <v>43174</v>
      </c>
      <c r="M35" s="24">
        <v>43214</v>
      </c>
      <c r="N35" s="24"/>
      <c r="O35" s="24"/>
      <c r="P35" s="24"/>
      <c r="Q35" s="24"/>
      <c r="R35" s="24"/>
      <c r="S35" s="24"/>
      <c r="T35" s="63"/>
      <c r="U35" s="63"/>
    </row>
    <row r="36" spans="1:21" x14ac:dyDescent="0.2">
      <c r="A36" s="27"/>
      <c r="B36" s="15" t="s">
        <v>52</v>
      </c>
      <c r="C36" s="16">
        <v>0</v>
      </c>
      <c r="D36" s="16">
        <v>0</v>
      </c>
      <c r="E36" s="16">
        <v>0</v>
      </c>
      <c r="F36" s="16"/>
      <c r="G36" s="16"/>
      <c r="H36" s="16"/>
      <c r="I36" s="26"/>
      <c r="J36" s="26"/>
      <c r="K36" s="26"/>
      <c r="L36" s="26"/>
      <c r="M36" s="26"/>
      <c r="N36" s="26"/>
      <c r="O36" s="26"/>
      <c r="P36" s="26"/>
      <c r="Q36" s="26"/>
      <c r="R36" s="26"/>
      <c r="S36" s="26"/>
      <c r="T36" s="16"/>
      <c r="U36" s="16"/>
    </row>
    <row r="37" spans="1:21" ht="13.5" thickBot="1" x14ac:dyDescent="0.25">
      <c r="A37" s="28"/>
      <c r="B37" s="29" t="s">
        <v>53</v>
      </c>
      <c r="C37" s="30">
        <f>+C36+C31+C26+C23+C8</f>
        <v>27556364</v>
      </c>
      <c r="D37" s="30">
        <f>+D36+D31+D26+D23+D8</f>
        <v>14978348</v>
      </c>
      <c r="E37" s="30">
        <f>+E36+E31+E26+E23+E8</f>
        <v>0</v>
      </c>
      <c r="F37" s="30"/>
      <c r="G37" s="30"/>
      <c r="H37" s="30"/>
      <c r="I37" s="31"/>
      <c r="J37" s="31"/>
      <c r="K37" s="31"/>
      <c r="L37" s="31"/>
      <c r="M37" s="31"/>
      <c r="N37" s="31"/>
      <c r="O37" s="31"/>
      <c r="P37" s="31"/>
      <c r="Q37" s="31"/>
      <c r="R37" s="31"/>
      <c r="S37" s="31"/>
      <c r="T37" s="30"/>
      <c r="U37" s="30"/>
    </row>
    <row r="38" spans="1:21" ht="38.25" x14ac:dyDescent="0.2">
      <c r="A38" s="32"/>
      <c r="B38" s="33" t="s">
        <v>54</v>
      </c>
      <c r="C38" s="34"/>
      <c r="D38" s="34"/>
      <c r="E38" s="34"/>
      <c r="F38" s="34"/>
      <c r="G38" s="34"/>
      <c r="H38" s="35" t="s">
        <v>4</v>
      </c>
      <c r="I38" s="64" t="s">
        <v>55</v>
      </c>
      <c r="J38" s="64"/>
      <c r="K38" s="64"/>
      <c r="L38" s="64"/>
      <c r="M38" s="64"/>
      <c r="N38" s="64"/>
      <c r="O38" s="64"/>
      <c r="P38" s="36"/>
      <c r="Q38" s="36"/>
      <c r="R38" s="36"/>
      <c r="S38" s="36"/>
      <c r="T38" s="36"/>
    </row>
    <row r="39" spans="1:21" x14ac:dyDescent="0.2">
      <c r="A39" s="1"/>
      <c r="B39" s="37" t="s">
        <v>56</v>
      </c>
      <c r="C39" s="36"/>
      <c r="D39" s="36"/>
      <c r="E39" s="36"/>
      <c r="F39" s="36"/>
      <c r="G39" s="36"/>
      <c r="H39" s="36"/>
      <c r="I39" s="36"/>
      <c r="J39" s="36"/>
      <c r="K39" s="36"/>
      <c r="L39" s="36"/>
      <c r="M39" s="36"/>
      <c r="N39" s="36"/>
      <c r="O39" s="36"/>
      <c r="P39" s="36"/>
      <c r="Q39" s="36"/>
      <c r="R39" s="36"/>
      <c r="S39" s="36"/>
      <c r="T39" s="36"/>
    </row>
    <row r="40" spans="1:21" x14ac:dyDescent="0.2">
      <c r="A40" s="1"/>
      <c r="B40" s="38" t="s">
        <v>57</v>
      </c>
      <c r="C40" s="39"/>
      <c r="D40" s="39"/>
      <c r="E40" s="39"/>
      <c r="F40" s="39"/>
      <c r="G40" s="39"/>
      <c r="H40" s="39"/>
      <c r="I40" s="39"/>
      <c r="J40" s="39"/>
      <c r="K40" s="39"/>
      <c r="L40" s="39"/>
      <c r="M40" s="39"/>
      <c r="N40" s="39"/>
      <c r="O40" s="39"/>
      <c r="P40" s="39"/>
      <c r="Q40" s="39"/>
      <c r="R40" s="39"/>
      <c r="S40" s="39"/>
      <c r="T40" s="39"/>
    </row>
    <row r="41" spans="1:21" x14ac:dyDescent="0.2">
      <c r="I41" s="40"/>
      <c r="J41" s="40"/>
      <c r="K41" s="40"/>
    </row>
    <row r="42" spans="1:21" x14ac:dyDescent="0.2">
      <c r="C42" s="41"/>
      <c r="D42" s="41"/>
      <c r="E42" s="41"/>
      <c r="K42" s="42"/>
    </row>
    <row r="43" spans="1:21" x14ac:dyDescent="0.2">
      <c r="C43" s="43"/>
      <c r="D43" s="43"/>
      <c r="E43" s="43"/>
      <c r="F43" s="42"/>
      <c r="G43" s="42"/>
      <c r="H43" s="42"/>
    </row>
    <row r="44" spans="1:21" ht="77.25" customHeight="1" x14ac:dyDescent="0.2">
      <c r="A44" s="65" t="s">
        <v>61</v>
      </c>
      <c r="B44" s="65"/>
      <c r="C44" s="65"/>
      <c r="D44" s="65"/>
      <c r="E44" s="65"/>
      <c r="F44" s="65"/>
      <c r="G44" s="65"/>
      <c r="H44" s="65"/>
      <c r="I44" s="65"/>
      <c r="J44" s="65"/>
      <c r="K44" s="65"/>
      <c r="L44" s="65"/>
      <c r="M44" s="65"/>
      <c r="N44" s="65"/>
      <c r="O44" s="65"/>
      <c r="P44" s="65"/>
      <c r="Q44" s="65"/>
      <c r="R44" s="65"/>
      <c r="S44" s="65"/>
    </row>
  </sheetData>
  <sheetProtection algorithmName="SHA-512" hashValue="3TGHjj9pvWS6n83teg1CKD24xEMYxprnMW+JKnBa6FLH9mUKT7lnQtCNIYzJVMeOYVa9A0VKFAxMi272E8ztzg==" saltValue="l4JE1DbOSr8No0GZ8xcdgw==" spinCount="100000" sheet="1" objects="1" scenarios="1"/>
  <mergeCells count="106">
    <mergeCell ref="A44:S44"/>
    <mergeCell ref="T34:T35"/>
    <mergeCell ref="U34:U35"/>
    <mergeCell ref="I38:O38"/>
    <mergeCell ref="A34:A35"/>
    <mergeCell ref="B34:B35"/>
    <mergeCell ref="C34:C35"/>
    <mergeCell ref="D34:D35"/>
    <mergeCell ref="F34:F35"/>
    <mergeCell ref="G34:G35"/>
    <mergeCell ref="T29:T30"/>
    <mergeCell ref="U29:U30"/>
    <mergeCell ref="A32:A33"/>
    <mergeCell ref="B32:B33"/>
    <mergeCell ref="C32:C33"/>
    <mergeCell ref="D32:D33"/>
    <mergeCell ref="F32:F33"/>
    <mergeCell ref="G32:G33"/>
    <mergeCell ref="T32:T33"/>
    <mergeCell ref="U32:U33"/>
    <mergeCell ref="A29:A30"/>
    <mergeCell ref="B29:B30"/>
    <mergeCell ref="C29:C30"/>
    <mergeCell ref="D29:D30"/>
    <mergeCell ref="F29:F30"/>
    <mergeCell ref="G29:G30"/>
    <mergeCell ref="T24:T25"/>
    <mergeCell ref="U24:U25"/>
    <mergeCell ref="A27:A28"/>
    <mergeCell ref="B27:B28"/>
    <mergeCell ref="C27:C28"/>
    <mergeCell ref="D27:D28"/>
    <mergeCell ref="F27:F28"/>
    <mergeCell ref="G27:G28"/>
    <mergeCell ref="T27:T28"/>
    <mergeCell ref="U27:U28"/>
    <mergeCell ref="A24:A25"/>
    <mergeCell ref="B24:B25"/>
    <mergeCell ref="C24:C25"/>
    <mergeCell ref="D24:D25"/>
    <mergeCell ref="F24:F25"/>
    <mergeCell ref="G24:G25"/>
    <mergeCell ref="T19:T20"/>
    <mergeCell ref="U19:U20"/>
    <mergeCell ref="A21:A22"/>
    <mergeCell ref="B21:B22"/>
    <mergeCell ref="C21:C22"/>
    <mergeCell ref="D21:D22"/>
    <mergeCell ref="F21:F22"/>
    <mergeCell ref="G21:G22"/>
    <mergeCell ref="T21:T22"/>
    <mergeCell ref="U21:U22"/>
    <mergeCell ref="A19:A20"/>
    <mergeCell ref="B19:B20"/>
    <mergeCell ref="C19:C20"/>
    <mergeCell ref="D19:D20"/>
    <mergeCell ref="F19:F20"/>
    <mergeCell ref="G19:G20"/>
    <mergeCell ref="T15:T16"/>
    <mergeCell ref="U15:U16"/>
    <mergeCell ref="A17:A18"/>
    <mergeCell ref="B17:B18"/>
    <mergeCell ref="C17:C18"/>
    <mergeCell ref="D17:D18"/>
    <mergeCell ref="F17:F18"/>
    <mergeCell ref="G17:G18"/>
    <mergeCell ref="T17:T18"/>
    <mergeCell ref="U17:U18"/>
    <mergeCell ref="A15:A16"/>
    <mergeCell ref="B15:B16"/>
    <mergeCell ref="C15:C16"/>
    <mergeCell ref="D15:D16"/>
    <mergeCell ref="F15:F16"/>
    <mergeCell ref="G15:G16"/>
    <mergeCell ref="T11:T12"/>
    <mergeCell ref="U11:U12"/>
    <mergeCell ref="A13:A14"/>
    <mergeCell ref="B13:B14"/>
    <mergeCell ref="C13:C14"/>
    <mergeCell ref="D13:D14"/>
    <mergeCell ref="F13:F14"/>
    <mergeCell ref="G13:G14"/>
    <mergeCell ref="T13:T14"/>
    <mergeCell ref="U13:U14"/>
    <mergeCell ref="A11:A12"/>
    <mergeCell ref="B11:B12"/>
    <mergeCell ref="C11:C12"/>
    <mergeCell ref="D11:D12"/>
    <mergeCell ref="F11:F12"/>
    <mergeCell ref="G11:G12"/>
    <mergeCell ref="C5:E5"/>
    <mergeCell ref="F5:F7"/>
    <mergeCell ref="G5:G7"/>
    <mergeCell ref="H5:H7"/>
    <mergeCell ref="I5:T5"/>
    <mergeCell ref="T6:T7"/>
    <mergeCell ref="U6:U7"/>
    <mergeCell ref="A7:A8"/>
    <mergeCell ref="A9:A10"/>
    <mergeCell ref="B9:B10"/>
    <mergeCell ref="C9:C10"/>
    <mergeCell ref="D9:D10"/>
    <mergeCell ref="F9:F10"/>
    <mergeCell ref="G9:G10"/>
    <mergeCell ref="T9:T10"/>
    <mergeCell ref="U9:U1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Veríssimo, Joao</dc:creator>
  <cp:lastModifiedBy>Cortez, Cristian</cp:lastModifiedBy>
  <dcterms:created xsi:type="dcterms:W3CDTF">2019-02-01T15:42:30Z</dcterms:created>
  <dcterms:modified xsi:type="dcterms:W3CDTF">2019-02-19T22:25:07Z</dcterms:modified>
</cp:coreProperties>
</file>